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876" yWindow="528" windowWidth="23112" windowHeight="17088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Лист1!$8:$9</definedName>
  </definedNames>
  <calcPr calcId="144525"/>
</workbook>
</file>

<file path=xl/calcChain.xml><?xml version="1.0" encoding="utf-8"?>
<calcChain xmlns="http://schemas.openxmlformats.org/spreadsheetml/2006/main">
  <c r="K10" i="1" l="1"/>
  <c r="L10" i="1"/>
  <c r="H10" i="1" l="1"/>
  <c r="J10" i="1" l="1"/>
  <c r="F10" i="1"/>
  <c r="L11" i="1" l="1"/>
</calcChain>
</file>

<file path=xl/sharedStrings.xml><?xml version="1.0" encoding="utf-8"?>
<sst xmlns="http://schemas.openxmlformats.org/spreadsheetml/2006/main" count="29" uniqueCount="25">
  <si>
    <t>№ п/п</t>
  </si>
  <si>
    <t xml:space="preserve"> </t>
  </si>
  <si>
    <t xml:space="preserve">        </t>
  </si>
  <si>
    <t xml:space="preserve">Цена за единицу (руб.)               </t>
  </si>
  <si>
    <t xml:space="preserve">Цена за единицу (руб.)      </t>
  </si>
  <si>
    <t xml:space="preserve">Среднее значение цены за единицу (руб.)             </t>
  </si>
  <si>
    <t xml:space="preserve">Кол-во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</si>
  <si>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</si>
  <si>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Метод обоснования НМЦК: анализа рынка.</t>
  </si>
  <si>
    <t>Наименование товара</t>
  </si>
  <si>
    <t>1. Начальная (максимальная) цена контракта определена методом сопоставимых рыночных цен, на основании информации коммерческих предложений организаций, осуществляющих поставку объекта закупки.</t>
  </si>
  <si>
    <t>ИТОГО:</t>
  </si>
  <si>
    <t>шт.</t>
  </si>
  <si>
    <t xml:space="preserve"> Обоснование начальной (максимальной) цены государственного контракта на поставку шин пневматических</t>
  </si>
  <si>
    <t>Ед. изм.</t>
  </si>
  <si>
    <t xml:space="preserve">Всего (руб.)              </t>
  </si>
  <si>
    <t xml:space="preserve">Всего (руб.)  </t>
  </si>
  <si>
    <t>Сумма по среднему значению (руб.)</t>
  </si>
  <si>
    <t xml:space="preserve">Цена Контракта включает в себя: стоимость Товара, расходы, связанные с доставкой, разгрузкой – погрузкой, размещением в местах хранения Заказчика, стоимость упаковки (тары), маркировки, страхование, таможенные платежи (пошлины), НДС, другие установленные налоги, сборы и иные расходы, связанные с исполнением Контракта. </t>
  </si>
  <si>
    <t>Дата подготовки обоснования НМЦК 22.04.2025</t>
  </si>
  <si>
    <t>2. Начальная максимальная цена контракта принимается 59 080 (Пятьдесят девять тысяч восемьдесят) рублей 00 копеек.</t>
  </si>
  <si>
    <t>Коммерческое        предложение № 1                                         вх.№ 249 от 22.04.2025</t>
  </si>
  <si>
    <t>Коммерческое предложение № 2                            вх.№ 250 от 22.04.2025</t>
  </si>
  <si>
    <t>Коммерческое предложение № 3                              вх.№ 251 от 22.04.2025</t>
  </si>
  <si>
    <t>Шина пневматическая для сельскохозяйственных машин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</si>
</sst>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8"/>
      <name val="Arial Cyr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"/>
      <family val="2"/>
      <charset val="204"/>
    </font>
    <font>
      <sz val="12"/>
      <name val="Cambria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4" fillId="0" borderId="0" xfId="0" applyNumberFormat="1" applyFont="1" applyFill="1" applyAlignment="1">
      <alignment horizontal="left" vertical="center" wrapText="1"/>
    </xf>
    <xf numFmtId="4" fontId="3" fillId="0" borderId="0" xfId="0" applyNumberFormat="1" applyFont="1" applyAlignment="1">
      <alignment vertical="top" wrapText="1"/>
    </xf>
    <xf numFmtId="4" fontId="4" fillId="2" borderId="0" xfId="0" applyNumberFormat="1" applyFont="1" applyFill="1" applyAlignment="1">
      <alignment vertical="top" wrapText="1"/>
    </xf>
    <xf numFmtId="4" fontId="1" fillId="0" borderId="0" xfId="0" applyNumberFormat="1" applyFont="1" applyAlignment="1">
      <alignment vertical="top" wrapText="1"/>
    </xf>
    <xf numFmtId="4" fontId="4" fillId="0" borderId="0" xfId="0" applyNumberFormat="1" applyFont="1" applyFill="1" applyAlignment="1">
      <alignment horizontal="left" vertical="center" wrapText="1"/>
    </xf>
    <xf numFmtId="4" fontId="4" fillId="0" borderId="0" xfId="0" applyNumberFormat="1" applyFont="1" applyAlignment="1">
      <alignment vertical="top" wrapText="1"/>
    </xf>
    <xf numFmtId="4" fontId="4" fillId="2" borderId="0" xfId="0" applyNumberFormat="1" applyFont="1" applyFill="1" applyAlignment="1">
      <alignment horizontal="left" vertical="top" wrapText="1"/>
    </xf>
    <xf numFmtId="4" fontId="4" fillId="0" borderId="0" xfId="0" applyNumberFormat="1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vertical="center" wrapText="1"/>
    </xf>
    <xf numFmtId="4" fontId="1" fillId="0" borderId="0" xfId="0" applyNumberFormat="1" applyFont="1" applyBorder="1" applyAlignment="1">
      <alignment vertical="top" wrapText="1"/>
    </xf>
    <xf numFmtId="4" fontId="7" fillId="0" borderId="0" xfId="0" applyNumberFormat="1" applyFont="1" applyBorder="1" applyAlignment="1">
      <alignment vertical="center" wrapText="1"/>
    </xf>
    <xf numFmtId="4" fontId="4" fillId="0" borderId="0" xfId="0" applyNumberFormat="1" applyFont="1" applyBorder="1" applyAlignment="1">
      <alignment horizontal="justify" vertical="center" wrapText="1"/>
    </xf>
    <xf numFmtId="0" fontId="4" fillId="0" borderId="0" xfId="0" applyNumberFormat="1" applyFont="1" applyFill="1" applyAlignment="1">
      <alignment horizontal="left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left" vertical="center" wrapText="1"/>
    </xf>
    <xf numFmtId="4" fontId="5" fillId="2" borderId="3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4"/>
  <sheetViews>
    <sheetView tabSelected="1" zoomScale="130" zoomScaleNormal="130" workbookViewId="0">
      <selection activeCell="B10" sqref="B10"/>
    </sheetView>
  </sheetViews>
  <sheetFormatPr defaultColWidth="9.109375" defaultRowHeight="13.2" x14ac:dyDescent="0.25"/>
  <cols>
    <col min="1" max="1" width="4.109375" style="1" customWidth="1"/>
    <col min="2" max="2" width="34" style="1" customWidth="1"/>
    <col min="3" max="3" width="12.21875" style="1" customWidth="1"/>
    <col min="4" max="4" width="9.6640625" style="1" customWidth="1"/>
    <col min="5" max="5" width="14.33203125" style="7" customWidth="1"/>
    <col min="6" max="6" width="12.109375" style="7" customWidth="1"/>
    <col min="7" max="7" width="13.109375" style="7" customWidth="1"/>
    <col min="8" max="8" width="12.33203125" style="7" customWidth="1"/>
    <col min="9" max="9" width="13.33203125" style="7" customWidth="1"/>
    <col min="10" max="10" width="12.33203125" style="7" customWidth="1"/>
    <col min="11" max="11" width="13.6640625" style="7" customWidth="1"/>
    <col min="12" max="12" width="16.6640625" style="7" customWidth="1"/>
    <col min="13" max="16384" width="9.109375" style="1"/>
  </cols>
  <sheetData>
    <row r="1" spans="1:19" ht="13.8" x14ac:dyDescent="0.25">
      <c r="A1" s="2"/>
      <c r="B1" s="2"/>
      <c r="C1" s="2"/>
      <c r="D1" s="2"/>
      <c r="E1" s="5"/>
      <c r="F1" s="5"/>
      <c r="G1" s="5"/>
      <c r="H1" s="5"/>
      <c r="I1" s="5"/>
      <c r="J1" s="5"/>
    </row>
    <row r="2" spans="1:19" ht="24.75" customHeight="1" x14ac:dyDescent="0.25">
      <c r="A2" s="3"/>
      <c r="B2" s="33" t="s">
        <v>13</v>
      </c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9" ht="9" customHeight="1" x14ac:dyDescent="0.25">
      <c r="A3" s="3"/>
      <c r="B3" s="3"/>
      <c r="C3" s="3"/>
      <c r="D3" s="3"/>
      <c r="E3" s="6"/>
      <c r="F3" s="6"/>
      <c r="G3" s="6"/>
      <c r="H3" s="6"/>
      <c r="I3" s="6"/>
      <c r="J3" s="6"/>
      <c r="K3" s="9"/>
      <c r="L3" s="9"/>
    </row>
    <row r="4" spans="1:19" ht="33" customHeight="1" x14ac:dyDescent="0.25">
      <c r="A4" s="31" t="s">
        <v>10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1:19" ht="21" customHeight="1" x14ac:dyDescent="0.25">
      <c r="A5" s="32" t="s">
        <v>20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S5" s="1" t="s">
        <v>7</v>
      </c>
    </row>
    <row r="6" spans="1:19" ht="21" customHeight="1" x14ac:dyDescent="0.25">
      <c r="A6" s="31" t="s">
        <v>8</v>
      </c>
      <c r="B6" s="31"/>
      <c r="C6" s="31"/>
      <c r="D6" s="31"/>
      <c r="E6" s="31"/>
      <c r="F6" s="31"/>
      <c r="G6" s="31"/>
      <c r="H6" s="31"/>
      <c r="I6" s="31"/>
      <c r="J6" s="31"/>
      <c r="K6" s="10"/>
      <c r="L6" s="10"/>
    </row>
    <row r="7" spans="1:19" ht="15.75" customHeight="1" x14ac:dyDescent="0.25">
      <c r="A7" s="30" t="s">
        <v>2</v>
      </c>
      <c r="B7" s="30"/>
      <c r="C7" s="30"/>
      <c r="D7" s="30"/>
      <c r="E7" s="30"/>
      <c r="F7" s="30"/>
      <c r="G7" s="30"/>
      <c r="H7" s="30"/>
      <c r="I7" s="30"/>
      <c r="J7" s="30"/>
      <c r="K7" s="6"/>
      <c r="L7" s="6"/>
      <c r="P7" s="1" t="s">
        <v>1</v>
      </c>
    </row>
    <row r="8" spans="1:19" ht="61.2" customHeight="1" x14ac:dyDescent="0.25">
      <c r="A8" s="26" t="s">
        <v>0</v>
      </c>
      <c r="B8" s="26" t="s">
        <v>9</v>
      </c>
      <c r="C8" s="26" t="s">
        <v>14</v>
      </c>
      <c r="D8" s="26" t="s">
        <v>6</v>
      </c>
      <c r="E8" s="28" t="s">
        <v>21</v>
      </c>
      <c r="F8" s="29"/>
      <c r="G8" s="28" t="s">
        <v>22</v>
      </c>
      <c r="H8" s="29"/>
      <c r="I8" s="28" t="s">
        <v>23</v>
      </c>
      <c r="J8" s="29"/>
      <c r="K8" s="24" t="s">
        <v>5</v>
      </c>
      <c r="L8" s="24" t="s">
        <v>17</v>
      </c>
    </row>
    <row r="9" spans="1:19" ht="45.6" customHeight="1" x14ac:dyDescent="0.25">
      <c r="A9" s="27"/>
      <c r="B9" s="27"/>
      <c r="C9" s="27"/>
      <c r="D9" s="27"/>
      <c r="E9" s="17" t="s">
        <v>3</v>
      </c>
      <c r="F9" s="17" t="s">
        <v>15</v>
      </c>
      <c r="G9" s="17" t="s">
        <v>4</v>
      </c>
      <c r="H9" s="17" t="s">
        <v>16</v>
      </c>
      <c r="I9" s="17" t="s">
        <v>4</v>
      </c>
      <c r="J9" s="17" t="s">
        <v>16</v>
      </c>
      <c r="K9" s="25"/>
      <c r="L9" s="25"/>
    </row>
    <row r="10" spans="1:19" ht="59.25" customHeight="1" x14ac:dyDescent="0.25">
      <c r="A10" s="18">
        <v>1</v>
      </c>
      <c r="B10" s="18" t="s">
        <v>24</v>
      </c>
      <c r="C10" s="18" t="s">
        <v>12</v>
      </c>
      <c r="D10" s="18">
        <v>4</v>
      </c>
      <c r="E10" s="21">
        <v>15240</v>
      </c>
      <c r="F10" s="21">
        <f>SUM(D10*E10)</f>
        <v>60960</v>
      </c>
      <c r="G10" s="21">
        <v>15420</v>
      </c>
      <c r="H10" s="19">
        <f>D10*G10</f>
        <v>61680</v>
      </c>
      <c r="I10" s="21">
        <v>13650</v>
      </c>
      <c r="J10" s="19">
        <f t="shared" ref="J10" si="0">D10*I10</f>
        <v>54600</v>
      </c>
      <c r="K10" s="19">
        <f>ROUND((E10+I10+G10)/3,2)</f>
        <v>14770</v>
      </c>
      <c r="L10" s="19">
        <f>ROUND((D10*K10),2)</f>
        <v>59080</v>
      </c>
    </row>
    <row r="11" spans="1:19" ht="24" customHeight="1" x14ac:dyDescent="0.25">
      <c r="A11" s="20"/>
      <c r="B11" s="20" t="s">
        <v>11</v>
      </c>
      <c r="C11" s="20"/>
      <c r="D11" s="20" t="s">
        <v>1</v>
      </c>
      <c r="E11" s="22" t="s">
        <v>1</v>
      </c>
      <c r="F11" s="22"/>
      <c r="G11" s="22"/>
      <c r="H11" s="22"/>
      <c r="I11" s="22"/>
      <c r="J11" s="22"/>
      <c r="K11" s="21"/>
      <c r="L11" s="21">
        <f>SUM(L10:L10)</f>
        <v>59080</v>
      </c>
    </row>
    <row r="12" spans="1:19" ht="15.6" x14ac:dyDescent="0.25">
      <c r="F12" s="11"/>
      <c r="G12" s="11"/>
      <c r="H12" s="11"/>
      <c r="I12" s="12"/>
      <c r="J12" s="11"/>
    </row>
    <row r="13" spans="1:19" ht="49.2" customHeight="1" x14ac:dyDescent="0.25">
      <c r="A13" s="23" t="s">
        <v>18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</row>
    <row r="14" spans="1:19" ht="15.6" x14ac:dyDescent="0.25">
      <c r="A14" s="4"/>
      <c r="B14" s="4"/>
      <c r="C14" s="4"/>
      <c r="D14" s="4"/>
      <c r="E14" s="8"/>
      <c r="F14" s="8"/>
      <c r="G14" s="8"/>
      <c r="H14" s="8"/>
      <c r="I14" s="8"/>
      <c r="J14" s="8"/>
      <c r="K14" s="8"/>
      <c r="L14" s="8"/>
    </row>
    <row r="15" spans="1:19" ht="15.6" x14ac:dyDescent="0.25">
      <c r="A15" s="23" t="s">
        <v>19</v>
      </c>
      <c r="B15" s="23"/>
      <c r="C15" s="23"/>
      <c r="D15" s="23"/>
      <c r="E15" s="23"/>
      <c r="F15" s="23"/>
      <c r="G15" s="16"/>
      <c r="H15" s="16"/>
      <c r="I15" s="8"/>
      <c r="J15" s="8"/>
      <c r="K15" s="9"/>
      <c r="L15" s="9"/>
    </row>
    <row r="16" spans="1:19" ht="15.6" x14ac:dyDescent="0.25">
      <c r="F16" s="11"/>
      <c r="G16" s="11"/>
      <c r="H16" s="11"/>
      <c r="I16" s="14"/>
      <c r="J16" s="11"/>
    </row>
    <row r="17" spans="6:10" ht="15.6" x14ac:dyDescent="0.25">
      <c r="F17" s="11"/>
      <c r="G17" s="11"/>
      <c r="H17" s="11"/>
      <c r="I17" s="14"/>
      <c r="J17" s="11"/>
    </row>
    <row r="18" spans="6:10" ht="15.6" x14ac:dyDescent="0.25">
      <c r="F18" s="11"/>
      <c r="G18" s="11"/>
      <c r="H18" s="11"/>
      <c r="I18" s="14"/>
      <c r="J18" s="11"/>
    </row>
    <row r="19" spans="6:10" ht="15.6" x14ac:dyDescent="0.25">
      <c r="F19" s="11"/>
      <c r="G19" s="11"/>
      <c r="H19" s="11"/>
      <c r="I19" s="12"/>
      <c r="J19" s="11"/>
    </row>
    <row r="20" spans="6:10" ht="15.6" x14ac:dyDescent="0.25">
      <c r="F20" s="11"/>
      <c r="G20" s="11"/>
      <c r="H20" s="11"/>
      <c r="I20" s="12"/>
      <c r="J20" s="11"/>
    </row>
    <row r="21" spans="6:10" ht="15.6" x14ac:dyDescent="0.25">
      <c r="F21" s="11"/>
      <c r="G21" s="11"/>
      <c r="H21" s="11"/>
      <c r="I21" s="12"/>
      <c r="J21" s="11"/>
    </row>
    <row r="22" spans="6:10" ht="15.6" x14ac:dyDescent="0.25">
      <c r="F22" s="11"/>
      <c r="G22" s="11"/>
      <c r="H22" s="11"/>
      <c r="I22" s="15"/>
      <c r="J22" s="11"/>
    </row>
    <row r="23" spans="6:10" ht="15.6" x14ac:dyDescent="0.25">
      <c r="F23" s="11"/>
      <c r="G23" s="11"/>
      <c r="H23" s="11"/>
      <c r="I23" s="15"/>
      <c r="J23" s="11"/>
    </row>
    <row r="24" spans="6:10" ht="15.6" x14ac:dyDescent="0.25">
      <c r="F24" s="11"/>
      <c r="G24" s="11"/>
      <c r="H24" s="11"/>
      <c r="I24" s="12"/>
      <c r="J24" s="11"/>
    </row>
    <row r="25" spans="6:10" ht="15.6" x14ac:dyDescent="0.25">
      <c r="F25" s="11"/>
      <c r="G25" s="11"/>
      <c r="H25" s="11"/>
      <c r="I25" s="12"/>
      <c r="J25" s="11"/>
    </row>
    <row r="26" spans="6:10" ht="15.6" x14ac:dyDescent="0.25">
      <c r="F26" s="11"/>
      <c r="G26" s="11"/>
      <c r="H26" s="11"/>
      <c r="I26" s="12"/>
      <c r="J26" s="11"/>
    </row>
    <row r="27" spans="6:10" ht="15.6" x14ac:dyDescent="0.25">
      <c r="F27" s="11"/>
      <c r="G27" s="11"/>
      <c r="H27" s="11"/>
      <c r="I27" s="12"/>
      <c r="J27" s="11"/>
    </row>
    <row r="28" spans="6:10" ht="15.6" x14ac:dyDescent="0.25">
      <c r="F28" s="11"/>
      <c r="G28" s="11"/>
      <c r="H28" s="11"/>
      <c r="I28" s="12"/>
      <c r="J28" s="11"/>
    </row>
    <row r="29" spans="6:10" ht="15.6" x14ac:dyDescent="0.25">
      <c r="F29" s="11"/>
      <c r="G29" s="11"/>
      <c r="H29" s="11"/>
      <c r="I29" s="12"/>
      <c r="J29" s="11"/>
    </row>
    <row r="30" spans="6:10" ht="15.6" x14ac:dyDescent="0.25">
      <c r="F30" s="11"/>
      <c r="G30" s="11"/>
      <c r="H30" s="11"/>
      <c r="I30" s="12"/>
      <c r="J30" s="11"/>
    </row>
    <row r="31" spans="6:10" ht="15.6" x14ac:dyDescent="0.25">
      <c r="F31" s="11"/>
      <c r="G31" s="11"/>
      <c r="H31" s="11"/>
      <c r="I31" s="12"/>
      <c r="J31" s="11"/>
    </row>
    <row r="32" spans="6:10" ht="15.6" x14ac:dyDescent="0.25">
      <c r="F32" s="11"/>
      <c r="G32" s="11"/>
      <c r="H32" s="11"/>
      <c r="I32" s="12"/>
      <c r="J32" s="11"/>
    </row>
    <row r="33" spans="6:10" ht="15.6" x14ac:dyDescent="0.25">
      <c r="F33" s="11"/>
      <c r="G33" s="11"/>
      <c r="H33" s="11"/>
      <c r="I33" s="12"/>
      <c r="J33" s="11"/>
    </row>
    <row r="34" spans="6:10" x14ac:dyDescent="0.25">
      <c r="F34" s="13"/>
      <c r="G34" s="13"/>
      <c r="H34" s="13"/>
      <c r="I34" s="13"/>
      <c r="J34" s="13"/>
    </row>
  </sheetData>
  <mergeCells count="16">
    <mergeCell ref="A7:J7"/>
    <mergeCell ref="A4:L4"/>
    <mergeCell ref="A5:L5"/>
    <mergeCell ref="A6:J6"/>
    <mergeCell ref="B2:L2"/>
    <mergeCell ref="A15:F15"/>
    <mergeCell ref="K8:K9"/>
    <mergeCell ref="A8:A9"/>
    <mergeCell ref="B8:B9"/>
    <mergeCell ref="C8:C9"/>
    <mergeCell ref="D8:D9"/>
    <mergeCell ref="E8:F8"/>
    <mergeCell ref="A13:L13"/>
    <mergeCell ref="L8:L9"/>
    <mergeCell ref="G8:H8"/>
    <mergeCell ref="I8:J8"/>
  </mergeCells>
  <phoneticPr fontId="2" type="noConversion"/>
  <pageMargins left="0.27559055118110237" right="0.15748031496062992" top="0.55118110236220474" bottom="0.51181102362204722" header="0.55118110236220474" footer="0.51181102362204722"/>
  <pageSetup paperSize="9" scale="6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2025-04-22T12:18:37Z</cp:lastPrinted>
  <dcterms:created xsi:type="dcterms:W3CDTF">2010-12-22T09:33:12Z</dcterms:created>
  <dcterms:modified xsi:type="dcterms:W3CDTF">2025-05-13T12:57:32Z</dcterms:modified>
</cp:coreProperties>
</file>